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antal\Documents\Documents bureau\Comptabilité\"/>
    </mc:Choice>
  </mc:AlternateContent>
  <bookViews>
    <workbookView xWindow="0" yWindow="0" windowWidth="23040" windowHeight="9408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  <c r="G49" i="1" s="1"/>
  <c r="I40" i="1"/>
  <c r="G41" i="1" s="1"/>
  <c r="I32" i="1"/>
  <c r="E33" i="1" s="1"/>
  <c r="I22" i="1"/>
  <c r="G23" i="1" s="1"/>
  <c r="C29" i="1"/>
  <c r="I45" i="1"/>
  <c r="E46" i="1" s="1"/>
  <c r="I37" i="1"/>
  <c r="C38" i="1" s="1"/>
  <c r="I19" i="1"/>
  <c r="C20" i="1" s="1"/>
  <c r="I14" i="1"/>
  <c r="E15" i="1" s="1"/>
  <c r="I11" i="1"/>
  <c r="C12" i="1" s="1"/>
  <c r="I29" i="1" l="1"/>
  <c r="G30" i="1" s="1"/>
  <c r="E49" i="1"/>
  <c r="I49" i="1" s="1"/>
  <c r="G33" i="1"/>
  <c r="I33" i="1" s="1"/>
  <c r="E41" i="1"/>
  <c r="I41" i="1" s="1"/>
  <c r="E23" i="1"/>
  <c r="E20" i="1"/>
  <c r="G20" i="1"/>
  <c r="C46" i="1"/>
  <c r="G46" i="1"/>
  <c r="E38" i="1"/>
  <c r="G38" i="1"/>
  <c r="I38" i="1" s="1"/>
  <c r="G15" i="1"/>
  <c r="I15" i="1" s="1"/>
  <c r="E12" i="1"/>
  <c r="G12" i="1"/>
  <c r="I12" i="1" l="1"/>
  <c r="I46" i="1"/>
  <c r="I20" i="1"/>
  <c r="C30" i="1"/>
  <c r="C51" i="1" s="1"/>
  <c r="E30" i="1"/>
  <c r="G52" i="1"/>
  <c r="E52" i="1"/>
  <c r="G51" i="1"/>
  <c r="E51" i="1"/>
  <c r="I30" i="1" l="1"/>
  <c r="I52" i="1"/>
  <c r="I51" i="1"/>
</calcChain>
</file>

<file path=xl/sharedStrings.xml><?xml version="1.0" encoding="utf-8"?>
<sst xmlns="http://schemas.openxmlformats.org/spreadsheetml/2006/main" count="35" uniqueCount="18">
  <si>
    <t>FHOSQ</t>
  </si>
  <si>
    <t>Festival</t>
  </si>
  <si>
    <t>Concours</t>
  </si>
  <si>
    <t>Revenus</t>
  </si>
  <si>
    <t>Proposition de partage des coûts équitable</t>
  </si>
  <si>
    <t>Grand total</t>
  </si>
  <si>
    <t>Excluant FHOSQ</t>
  </si>
  <si>
    <t>Pourcentage du poids total</t>
  </si>
  <si>
    <t>Année financière 2015-2016</t>
  </si>
  <si>
    <t>Année financière 2014-2015</t>
  </si>
  <si>
    <t>Année financière 2013-2014</t>
  </si>
  <si>
    <t>Année financière 2012-2013</t>
  </si>
  <si>
    <t>Pourcentage moyen des 5 dernières années</t>
  </si>
  <si>
    <t>Année financière 2016-2017</t>
  </si>
  <si>
    <t xml:space="preserve">Analyse des bilans financiers FHOSQ / Festival / Concours </t>
  </si>
  <si>
    <t>Pourcentage moyen excluant FHOSQ</t>
  </si>
  <si>
    <t>Années financières 2012 à 2017</t>
  </si>
  <si>
    <t>Virement interfonds Festival / plan comm.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</si>
</sst>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 * #,##0_)\ &quot;$&quot;_ ;_ * \(#,##0\)\ &quot;$&quot;_ ;_ * &quot;-&quot;??_)\ &quot;$&quot;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i/>
      <sz val="12"/>
      <color rgb="FF0070C0"/>
      <name val="Calibri"/>
      <family val="2"/>
      <scheme val="minor"/>
    </font>
    <font>
      <b/>
      <i/>
      <sz val="12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0" fontId="0" fillId="0" borderId="0" xfId="0" applyNumberFormat="1" applyBorder="1" applyAlignment="1">
      <alignment vertical="center"/>
    </xf>
    <xf numFmtId="9" fontId="2" fillId="0" borderId="0" xfId="1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10" fontId="2" fillId="0" borderId="7" xfId="0" applyNumberFormat="1" applyFont="1" applyBorder="1" applyAlignment="1">
      <alignment vertical="center"/>
    </xf>
    <xf numFmtId="10" fontId="0" fillId="0" borderId="8" xfId="0" applyNumberFormat="1" applyFont="1" applyBorder="1" applyAlignment="1">
      <alignment horizontal="center" vertical="center"/>
    </xf>
    <xf numFmtId="10" fontId="5" fillId="0" borderId="9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65" fontId="0" fillId="0" borderId="10" xfId="0" applyNumberFormat="1" applyBorder="1" applyAlignment="1">
      <alignment horizontal="center" vertical="center"/>
    </xf>
    <xf numFmtId="9" fontId="5" fillId="0" borderId="10" xfId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65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/>
    </xf>
    <xf numFmtId="165" fontId="5" fillId="0" borderId="7" xfId="0" applyNumberFormat="1" applyFont="1" applyBorder="1" applyAlignment="1">
      <alignment vertical="center"/>
    </xf>
    <xf numFmtId="165" fontId="5" fillId="0" borderId="8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9" fontId="0" fillId="0" borderId="8" xfId="0" applyNumberFormat="1" applyFont="1" applyBorder="1" applyAlignment="1">
      <alignment horizontal="center" vertical="center"/>
    </xf>
    <xf numFmtId="9" fontId="0" fillId="0" borderId="11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9" fontId="8" fillId="0" borderId="5" xfId="1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9" fontId="10" fillId="0" borderId="10" xfId="1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9" fontId="10" fillId="0" borderId="1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65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topLeftCell="A37" workbookViewId="0">
      <selection activeCell="A57" sqref="A57"/>
    </sheetView>
  </sheetViews>
  <sheetFormatPr baseColWidth="10" defaultRowHeight="14.4" x14ac:dyDescent="0.3"/>
  <cols>
    <col min="1" max="1" width="41.33203125" style="8" customWidth="1"/>
    <col min="2" max="2" width="2" style="5" customWidth="1"/>
    <col min="3" max="3" width="10.5546875" style="6" bestFit="1" customWidth="1"/>
    <col min="4" max="4" width="2" style="6" customWidth="1"/>
    <col min="5" max="5" width="11" style="6" bestFit="1" customWidth="1"/>
    <col min="6" max="6" width="2" style="6" customWidth="1"/>
    <col min="7" max="7" width="11" style="6" bestFit="1" customWidth="1"/>
    <col min="8" max="8" width="1.88671875" style="7" customWidth="1"/>
    <col min="9" max="9" width="11" style="4" bestFit="1" customWidth="1"/>
    <col min="10" max="16384" width="11.5546875" style="5"/>
  </cols>
  <sheetData>
    <row r="1" spans="1:9" ht="18" x14ac:dyDescent="0.3">
      <c r="A1" s="31" t="s">
        <v>14</v>
      </c>
    </row>
    <row r="2" spans="1:9" ht="11.4" customHeight="1" x14ac:dyDescent="0.3">
      <c r="A2" s="31"/>
    </row>
    <row r="3" spans="1:9" ht="18" x14ac:dyDescent="0.3">
      <c r="A3" s="31" t="s">
        <v>16</v>
      </c>
    </row>
    <row r="4" spans="1:9" ht="10.8" customHeight="1" x14ac:dyDescent="0.3"/>
    <row r="5" spans="1:9" ht="15.6" x14ac:dyDescent="0.3">
      <c r="A5" s="32" t="s">
        <v>4</v>
      </c>
    </row>
    <row r="6" spans="1:9" s="1" customFormat="1" ht="16.2" thickBot="1" x14ac:dyDescent="0.35">
      <c r="A6" s="8"/>
      <c r="B6" s="5"/>
      <c r="C6" s="6"/>
      <c r="D6" s="6"/>
      <c r="E6" s="6"/>
      <c r="F6" s="6"/>
      <c r="G6" s="6"/>
      <c r="H6" s="7"/>
      <c r="I6" s="4"/>
    </row>
    <row r="7" spans="1:9" s="1" customFormat="1" ht="16.2" thickBot="1" x14ac:dyDescent="0.35">
      <c r="A7" s="57"/>
      <c r="B7" s="58"/>
      <c r="C7" s="59" t="s">
        <v>0</v>
      </c>
      <c r="D7" s="59"/>
      <c r="E7" s="59" t="s">
        <v>1</v>
      </c>
      <c r="F7" s="59"/>
      <c r="G7" s="59" t="s">
        <v>2</v>
      </c>
      <c r="H7" s="60"/>
      <c r="I7" s="61" t="s">
        <v>5</v>
      </c>
    </row>
    <row r="8" spans="1:9" s="1" customFormat="1" ht="16.2" thickBot="1" x14ac:dyDescent="0.35">
      <c r="C8" s="2"/>
      <c r="D8" s="2"/>
      <c r="E8" s="2"/>
      <c r="F8" s="2"/>
      <c r="G8" s="2"/>
      <c r="H8" s="3"/>
      <c r="I8" s="4"/>
    </row>
    <row r="9" spans="1:9" ht="15.6" x14ac:dyDescent="0.3">
      <c r="A9" s="15" t="s">
        <v>13</v>
      </c>
      <c r="B9" s="35"/>
      <c r="C9" s="36"/>
      <c r="D9" s="36"/>
      <c r="E9" s="36"/>
      <c r="F9" s="36"/>
      <c r="G9" s="36"/>
      <c r="H9" s="37"/>
      <c r="I9" s="19"/>
    </row>
    <row r="10" spans="1:9" ht="13.2" customHeight="1" x14ac:dyDescent="0.3">
      <c r="A10" s="20"/>
      <c r="I10" s="21"/>
    </row>
    <row r="11" spans="1:9" ht="19.8" customHeight="1" x14ac:dyDescent="0.3">
      <c r="A11" s="20" t="s">
        <v>3</v>
      </c>
      <c r="C11" s="14">
        <v>173512</v>
      </c>
      <c r="D11" s="14"/>
      <c r="E11" s="14">
        <v>490076</v>
      </c>
      <c r="F11" s="14"/>
      <c r="G11" s="14">
        <v>131264</v>
      </c>
      <c r="I11" s="38">
        <f>SUM(C11:H11)</f>
        <v>794852</v>
      </c>
    </row>
    <row r="12" spans="1:9" ht="19.8" customHeight="1" x14ac:dyDescent="0.3">
      <c r="A12" s="22" t="s">
        <v>7</v>
      </c>
      <c r="B12" s="9"/>
      <c r="C12" s="10">
        <f>SUM(C11/I11)</f>
        <v>0.21829472656544865</v>
      </c>
      <c r="D12" s="11"/>
      <c r="E12" s="10">
        <f>SUM(E11/I11)</f>
        <v>0.61656258020361021</v>
      </c>
      <c r="F12" s="11"/>
      <c r="G12" s="10">
        <f>SUM(G11/I11)</f>
        <v>0.16514269323094111</v>
      </c>
      <c r="H12" s="12"/>
      <c r="I12" s="42">
        <f>SUM(G12,E12,C12)</f>
        <v>1</v>
      </c>
    </row>
    <row r="13" spans="1:9" ht="11.4" customHeight="1" x14ac:dyDescent="0.3">
      <c r="A13" s="20"/>
      <c r="I13" s="21"/>
    </row>
    <row r="14" spans="1:9" ht="19.8" customHeight="1" x14ac:dyDescent="0.3">
      <c r="A14" s="39" t="s">
        <v>6</v>
      </c>
      <c r="D14" s="13"/>
      <c r="E14" s="13">
        <v>490076</v>
      </c>
      <c r="F14" s="13"/>
      <c r="G14" s="13">
        <v>131264</v>
      </c>
      <c r="I14" s="40">
        <f>SUM(E14:H14)</f>
        <v>621340</v>
      </c>
    </row>
    <row r="15" spans="1:9" ht="19.8" customHeight="1" thickBot="1" x14ac:dyDescent="0.35">
      <c r="A15" s="24" t="s">
        <v>7</v>
      </c>
      <c r="B15" s="25"/>
      <c r="C15" s="26"/>
      <c r="D15" s="26"/>
      <c r="E15" s="27">
        <f>SUM(E14/I14)</f>
        <v>0.78874046415810994</v>
      </c>
      <c r="F15" s="28"/>
      <c r="G15" s="27">
        <f>SUM(G14/I14)</f>
        <v>0.21125953584189011</v>
      </c>
      <c r="H15" s="29"/>
      <c r="I15" s="43">
        <f>SUM(E15,G15)</f>
        <v>1</v>
      </c>
    </row>
    <row r="16" spans="1:9" ht="15" thickBot="1" x14ac:dyDescent="0.35"/>
    <row r="17" spans="1:9" ht="15.6" x14ac:dyDescent="0.3">
      <c r="A17" s="15" t="s">
        <v>8</v>
      </c>
      <c r="B17" s="16"/>
      <c r="C17" s="17"/>
      <c r="D17" s="17"/>
      <c r="E17" s="17"/>
      <c r="F17" s="17"/>
      <c r="G17" s="17"/>
      <c r="H17" s="18"/>
      <c r="I17" s="19"/>
    </row>
    <row r="18" spans="1:9" ht="13.2" customHeight="1" x14ac:dyDescent="0.3">
      <c r="A18" s="20"/>
      <c r="I18" s="21"/>
    </row>
    <row r="19" spans="1:9" ht="19.8" customHeight="1" x14ac:dyDescent="0.3">
      <c r="A19" s="20" t="s">
        <v>3</v>
      </c>
      <c r="C19" s="14">
        <v>169743</v>
      </c>
      <c r="D19" s="14"/>
      <c r="E19" s="14">
        <v>502713</v>
      </c>
      <c r="F19" s="14"/>
      <c r="G19" s="14">
        <v>114750</v>
      </c>
      <c r="I19" s="38">
        <f>SUM(C19:H19)</f>
        <v>787206</v>
      </c>
    </row>
    <row r="20" spans="1:9" s="9" customFormat="1" ht="19.8" customHeight="1" x14ac:dyDescent="0.3">
      <c r="A20" s="22" t="s">
        <v>7</v>
      </c>
      <c r="C20" s="10">
        <f>SUM(C19/I19)</f>
        <v>0.21562716747585767</v>
      </c>
      <c r="D20" s="11"/>
      <c r="E20" s="10">
        <f>SUM(E19/I19)</f>
        <v>0.6386041264929383</v>
      </c>
      <c r="F20" s="11"/>
      <c r="G20" s="10">
        <f>SUM(G19/I19)</f>
        <v>0.14576870603120404</v>
      </c>
      <c r="H20" s="12"/>
      <c r="I20" s="42">
        <f>SUM(G20,E20,C20)</f>
        <v>1</v>
      </c>
    </row>
    <row r="21" spans="1:9" ht="11.4" customHeight="1" x14ac:dyDescent="0.3">
      <c r="A21" s="22"/>
      <c r="B21" s="9"/>
      <c r="C21" s="10"/>
      <c r="D21" s="11"/>
      <c r="E21" s="10"/>
      <c r="F21" s="11"/>
      <c r="G21" s="10"/>
      <c r="H21" s="12"/>
      <c r="I21" s="23"/>
    </row>
    <row r="22" spans="1:9" ht="19.8" customHeight="1" x14ac:dyDescent="0.3">
      <c r="A22" s="39" t="s">
        <v>6</v>
      </c>
      <c r="D22" s="13"/>
      <c r="E22" s="13">
        <v>502713</v>
      </c>
      <c r="F22" s="13"/>
      <c r="G22" s="13">
        <v>114750</v>
      </c>
      <c r="I22" s="40">
        <f>SUM(E22:H22)</f>
        <v>617463</v>
      </c>
    </row>
    <row r="23" spans="1:9" ht="19.8" customHeight="1" thickBot="1" x14ac:dyDescent="0.35">
      <c r="A23" s="24" t="s">
        <v>7</v>
      </c>
      <c r="B23" s="25"/>
      <c r="C23" s="26"/>
      <c r="D23" s="26"/>
      <c r="E23" s="27">
        <f>SUM(E22/I22)</f>
        <v>0.81415890506799593</v>
      </c>
      <c r="F23" s="28"/>
      <c r="G23" s="27">
        <f>SUM(G22/I22)</f>
        <v>0.18584109493200401</v>
      </c>
      <c r="H23" s="29"/>
      <c r="I23" s="30"/>
    </row>
    <row r="24" spans="1:9" ht="15" thickBot="1" x14ac:dyDescent="0.35"/>
    <row r="25" spans="1:9" ht="15.6" x14ac:dyDescent="0.3">
      <c r="A25" s="15" t="s">
        <v>9</v>
      </c>
      <c r="B25" s="16"/>
      <c r="C25" s="17"/>
      <c r="D25" s="17"/>
      <c r="E25" s="17"/>
      <c r="F25" s="17"/>
      <c r="G25" s="17"/>
      <c r="H25" s="18"/>
      <c r="I25" s="19"/>
    </row>
    <row r="26" spans="1:9" ht="13.2" customHeight="1" x14ac:dyDescent="0.3">
      <c r="A26" s="20"/>
      <c r="I26" s="21"/>
    </row>
    <row r="27" spans="1:9" x14ac:dyDescent="0.3">
      <c r="A27" s="20" t="s">
        <v>3</v>
      </c>
      <c r="C27" s="6">
        <v>211960</v>
      </c>
      <c r="E27" s="5"/>
      <c r="F27" s="5"/>
      <c r="G27" s="5"/>
      <c r="I27" s="38"/>
    </row>
    <row r="28" spans="1:9" x14ac:dyDescent="0.3">
      <c r="A28" s="41" t="s">
        <v>17</v>
      </c>
      <c r="C28" s="13">
        <v>-15000</v>
      </c>
      <c r="I28" s="38"/>
    </row>
    <row r="29" spans="1:9" ht="19.8" customHeight="1" x14ac:dyDescent="0.3">
      <c r="A29" s="20"/>
      <c r="C29" s="44">
        <f>SUM(C27:C28)</f>
        <v>196960</v>
      </c>
      <c r="D29" s="13"/>
      <c r="E29" s="14">
        <v>513984</v>
      </c>
      <c r="F29" s="14"/>
      <c r="G29" s="14">
        <v>102553</v>
      </c>
      <c r="H29" s="33"/>
      <c r="I29" s="40">
        <f>SUM(C29,E29,G29)</f>
        <v>813497</v>
      </c>
    </row>
    <row r="30" spans="1:9" ht="19.8" customHeight="1" x14ac:dyDescent="0.3">
      <c r="A30" s="22" t="s">
        <v>7</v>
      </c>
      <c r="B30" s="9"/>
      <c r="C30" s="10">
        <f>SUM(C29/I29)</f>
        <v>0.24211521370084954</v>
      </c>
      <c r="D30" s="11"/>
      <c r="E30" s="10">
        <f>SUM(E29/I29)</f>
        <v>0.63182040007523077</v>
      </c>
      <c r="F30" s="11"/>
      <c r="G30" s="10">
        <f>SUM(G29/I29)</f>
        <v>0.12606438622391969</v>
      </c>
      <c r="H30" s="12"/>
      <c r="I30" s="42">
        <f>SUM(G30,E30,C30)</f>
        <v>1</v>
      </c>
    </row>
    <row r="31" spans="1:9" ht="11.4" customHeight="1" x14ac:dyDescent="0.3">
      <c r="A31" s="20"/>
      <c r="I31" s="21"/>
    </row>
    <row r="32" spans="1:9" ht="19.8" customHeight="1" x14ac:dyDescent="0.3">
      <c r="A32" s="39" t="s">
        <v>6</v>
      </c>
      <c r="D32" s="13"/>
      <c r="E32" s="13">
        <v>513984</v>
      </c>
      <c r="F32" s="13"/>
      <c r="G32" s="13">
        <v>102553</v>
      </c>
      <c r="H32" s="33"/>
      <c r="I32" s="40">
        <f>SUM(E32:H32)</f>
        <v>616537</v>
      </c>
    </row>
    <row r="33" spans="1:9" ht="19.8" customHeight="1" thickBot="1" x14ac:dyDescent="0.35">
      <c r="A33" s="24" t="s">
        <v>7</v>
      </c>
      <c r="B33" s="25"/>
      <c r="C33" s="26"/>
      <c r="D33" s="26"/>
      <c r="E33" s="27">
        <f>SUM(E32/I32)</f>
        <v>0.83366286208289198</v>
      </c>
      <c r="F33" s="28"/>
      <c r="G33" s="27">
        <f>SUM(G32/I32)</f>
        <v>0.16633713791710797</v>
      </c>
      <c r="H33" s="29"/>
      <c r="I33" s="43">
        <f>SUM(G33,E33,C33)</f>
        <v>1</v>
      </c>
    </row>
    <row r="34" spans="1:9" ht="15" thickBot="1" x14ac:dyDescent="0.35"/>
    <row r="35" spans="1:9" ht="15.6" x14ac:dyDescent="0.3">
      <c r="A35" s="15" t="s">
        <v>10</v>
      </c>
      <c r="B35" s="16"/>
      <c r="C35" s="17"/>
      <c r="D35" s="17"/>
      <c r="E35" s="17"/>
      <c r="F35" s="17"/>
      <c r="G35" s="17"/>
      <c r="H35" s="18"/>
      <c r="I35" s="19"/>
    </row>
    <row r="36" spans="1:9" ht="13.8" customHeight="1" x14ac:dyDescent="0.3">
      <c r="A36" s="20"/>
      <c r="I36" s="21"/>
    </row>
    <row r="37" spans="1:9" ht="19.8" customHeight="1" x14ac:dyDescent="0.3">
      <c r="A37" s="20" t="s">
        <v>3</v>
      </c>
      <c r="C37" s="14">
        <v>180956</v>
      </c>
      <c r="D37" s="14"/>
      <c r="E37" s="14">
        <v>500219</v>
      </c>
      <c r="F37" s="14"/>
      <c r="G37" s="14">
        <v>105336</v>
      </c>
      <c r="I37" s="38">
        <f>SUM(C37:H37)</f>
        <v>786511</v>
      </c>
    </row>
    <row r="38" spans="1:9" ht="19.8" customHeight="1" x14ac:dyDescent="0.3">
      <c r="A38" s="22" t="s">
        <v>7</v>
      </c>
      <c r="B38" s="9"/>
      <c r="C38" s="10">
        <f>SUM(C37/I37)</f>
        <v>0.23007434098188073</v>
      </c>
      <c r="D38" s="11"/>
      <c r="E38" s="10">
        <f>SUM(E37/I37)</f>
        <v>0.63599746220968301</v>
      </c>
      <c r="F38" s="11"/>
      <c r="G38" s="10">
        <f>SUM(G37/I37)</f>
        <v>0.13392819680843623</v>
      </c>
      <c r="H38" s="12"/>
      <c r="I38" s="42">
        <f>SUM(G38,E38,C38)</f>
        <v>1</v>
      </c>
    </row>
    <row r="39" spans="1:9" ht="11.4" customHeight="1" x14ac:dyDescent="0.3">
      <c r="A39" s="20"/>
      <c r="I39" s="21"/>
    </row>
    <row r="40" spans="1:9" ht="19.8" customHeight="1" x14ac:dyDescent="0.3">
      <c r="A40" s="39" t="s">
        <v>6</v>
      </c>
      <c r="D40" s="13"/>
      <c r="E40" s="13">
        <v>500219</v>
      </c>
      <c r="F40" s="13"/>
      <c r="G40" s="13">
        <v>105336</v>
      </c>
      <c r="H40" s="33"/>
      <c r="I40" s="40">
        <f>SUM(E40:H40)</f>
        <v>605555</v>
      </c>
    </row>
    <row r="41" spans="1:9" ht="19.8" customHeight="1" thickBot="1" x14ac:dyDescent="0.35">
      <c r="A41" s="24" t="s">
        <v>7</v>
      </c>
      <c r="B41" s="25"/>
      <c r="C41" s="26"/>
      <c r="D41" s="26"/>
      <c r="E41" s="27">
        <f>SUM(E40/I40)</f>
        <v>0.82605048261512171</v>
      </c>
      <c r="F41" s="28"/>
      <c r="G41" s="27">
        <f>SUM(G40/I40)</f>
        <v>0.17394951738487832</v>
      </c>
      <c r="H41" s="29"/>
      <c r="I41" s="43">
        <f>SUM(G41,E41,C41)</f>
        <v>1</v>
      </c>
    </row>
    <row r="42" spans="1:9" ht="15" thickBot="1" x14ac:dyDescent="0.35"/>
    <row r="43" spans="1:9" ht="15.6" x14ac:dyDescent="0.3">
      <c r="A43" s="15" t="s">
        <v>11</v>
      </c>
      <c r="B43" s="16"/>
      <c r="C43" s="17"/>
      <c r="D43" s="17"/>
      <c r="E43" s="17"/>
      <c r="F43" s="17"/>
      <c r="G43" s="17"/>
      <c r="H43" s="18"/>
      <c r="I43" s="19"/>
    </row>
    <row r="44" spans="1:9" ht="13.8" customHeight="1" x14ac:dyDescent="0.3">
      <c r="A44" s="20"/>
      <c r="I44" s="21"/>
    </row>
    <row r="45" spans="1:9" ht="19.8" customHeight="1" x14ac:dyDescent="0.3">
      <c r="A45" s="20" t="s">
        <v>3</v>
      </c>
      <c r="C45" s="6">
        <v>190374</v>
      </c>
      <c r="E45" s="6">
        <v>549933</v>
      </c>
      <c r="G45" s="6">
        <v>100379</v>
      </c>
      <c r="I45" s="38">
        <f>SUM(C45:H45)</f>
        <v>840686</v>
      </c>
    </row>
    <row r="46" spans="1:9" ht="19.8" customHeight="1" x14ac:dyDescent="0.3">
      <c r="A46" s="22" t="s">
        <v>7</v>
      </c>
      <c r="B46" s="9"/>
      <c r="C46" s="10">
        <f>SUM(C45/I45)</f>
        <v>0.22645077948247028</v>
      </c>
      <c r="D46" s="11"/>
      <c r="E46" s="10">
        <f>SUM(E45/I45)</f>
        <v>0.65414792205413197</v>
      </c>
      <c r="F46" s="11"/>
      <c r="G46" s="10">
        <f>SUM(G45/I45)</f>
        <v>0.11940129846339775</v>
      </c>
      <c r="H46" s="12"/>
      <c r="I46" s="42">
        <f>SUM(G46,E46,C46)</f>
        <v>1</v>
      </c>
    </row>
    <row r="47" spans="1:9" ht="11.4" customHeight="1" x14ac:dyDescent="0.3">
      <c r="A47" s="22"/>
      <c r="B47" s="9"/>
      <c r="C47" s="10"/>
      <c r="D47" s="11"/>
      <c r="E47" s="10"/>
      <c r="F47" s="11"/>
      <c r="G47" s="10"/>
      <c r="H47" s="12"/>
      <c r="I47" s="23"/>
    </row>
    <row r="48" spans="1:9" ht="19.8" customHeight="1" x14ac:dyDescent="0.3">
      <c r="A48" s="39" t="s">
        <v>6</v>
      </c>
      <c r="D48" s="13"/>
      <c r="E48" s="13">
        <v>549933</v>
      </c>
      <c r="F48" s="13"/>
      <c r="G48" s="13">
        <v>100379</v>
      </c>
      <c r="H48" s="33"/>
      <c r="I48" s="40">
        <f>SUM(E48:H48)</f>
        <v>650312</v>
      </c>
    </row>
    <row r="49" spans="1:9" ht="19.8" customHeight="1" thickBot="1" x14ac:dyDescent="0.35">
      <c r="A49" s="24" t="s">
        <v>7</v>
      </c>
      <c r="B49" s="25"/>
      <c r="C49" s="26"/>
      <c r="D49" s="26"/>
      <c r="E49" s="27">
        <f>SUM(E48/I48)</f>
        <v>0.84564485969811409</v>
      </c>
      <c r="F49" s="28"/>
      <c r="G49" s="27">
        <f>SUM(G48/I48)</f>
        <v>0.15435514030188585</v>
      </c>
      <c r="H49" s="29"/>
      <c r="I49" s="43">
        <f>SUM(G49,E49,C49)</f>
        <v>1</v>
      </c>
    </row>
    <row r="50" spans="1:9" ht="18.600000000000001" customHeight="1" thickBot="1" x14ac:dyDescent="0.35"/>
    <row r="51" spans="1:9" ht="23.4" customHeight="1" x14ac:dyDescent="0.3">
      <c r="A51" s="45" t="s">
        <v>12</v>
      </c>
      <c r="B51" s="46"/>
      <c r="C51" s="47">
        <f>AVERAGE(C12,C20,C30,C38,C46)</f>
        <v>0.22651244564130138</v>
      </c>
      <c r="D51" s="48"/>
      <c r="E51" s="47">
        <f>AVERAGE(E12,E20,E30,E38,E46)</f>
        <v>0.63542649820711872</v>
      </c>
      <c r="F51" s="48"/>
      <c r="G51" s="47">
        <f>AVERAGE(G12,G20,G30,G38,G46)</f>
        <v>0.13806105615157976</v>
      </c>
      <c r="H51" s="49"/>
      <c r="I51" s="50">
        <f>SUM(C51:H51)</f>
        <v>0.99999999999999978</v>
      </c>
    </row>
    <row r="52" spans="1:9" s="34" customFormat="1" ht="23.4" customHeight="1" thickBot="1" x14ac:dyDescent="0.35">
      <c r="A52" s="51" t="s">
        <v>15</v>
      </c>
      <c r="B52" s="52"/>
      <c r="C52" s="53"/>
      <c r="D52" s="54"/>
      <c r="E52" s="53">
        <f>AVERAGE(E15,E23,E33,E41,E49)</f>
        <v>0.82165151472444686</v>
      </c>
      <c r="F52" s="54"/>
      <c r="G52" s="53">
        <f>AVERAGE(G15,G23,G33,G41,G49)</f>
        <v>0.17834848527555325</v>
      </c>
      <c r="H52" s="55"/>
      <c r="I52" s="56">
        <f>SUM(C52:H52)</f>
        <v>1</v>
      </c>
    </row>
  </sheetData>
  <printOptions horizontalCentered="1" gridLines="1"/>
  <pageMargins left="0.31496062992125984" right="0.31496062992125984" top="0.35433070866141736" bottom="0.35433070866141736" header="0.31496062992125984" footer="0.31496062992125984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Chantal Isabelle</dc:creator>
  <cp:lastModifiedBy>Chantal Isabelle</cp:lastModifiedBy>
  <cp:lastPrinted>2017-12-06T19:35:22Z</cp:lastPrinted>
  <dcterms:created xsi:type="dcterms:W3CDTF">2017-12-06T18:30:50Z</dcterms:created>
  <dcterms:modified xsi:type="dcterms:W3CDTF">2017-12-06T19:35:40Z</dcterms:modified>
</cp:coreProperties>
</file>